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rez\Desktop\RECUPERAÇÃO ÁREAS ESTACIONAMENTO\"/>
    </mc:Choice>
  </mc:AlternateContent>
  <bookViews>
    <workbookView xWindow="0" yWindow="0" windowWidth="18645" windowHeight="6195"/>
  </bookViews>
  <sheets>
    <sheet name="ORÇAMENTO" sheetId="1" r:id="rId1"/>
  </sheets>
  <definedNames>
    <definedName name="_xlnm.Print_Area" localSheetId="0">ORÇAMENTO!$A$3:$J$23</definedName>
  </definedNames>
  <calcPr calcId="162913"/>
</workbook>
</file>

<file path=xl/calcChain.xml><?xml version="1.0" encoding="utf-8"?>
<calcChain xmlns="http://schemas.openxmlformats.org/spreadsheetml/2006/main">
  <c r="I23" i="1" l="1"/>
  <c r="I21" i="1"/>
  <c r="G22" i="1" l="1"/>
  <c r="I22" i="1" s="1"/>
  <c r="G20" i="1"/>
  <c r="I20" i="1"/>
  <c r="G16" i="1"/>
  <c r="I16" i="1" s="1"/>
  <c r="G10" i="1"/>
  <c r="I10" i="1"/>
  <c r="G19" i="1" l="1"/>
  <c r="I19" i="1" s="1"/>
  <c r="I18" i="1" s="1"/>
  <c r="G17" i="1"/>
  <c r="I17" i="1" s="1"/>
  <c r="G15" i="1"/>
  <c r="I15" i="1" s="1"/>
  <c r="G14" i="1"/>
  <c r="I14" i="1" s="1"/>
  <c r="G13" i="1"/>
  <c r="I13" i="1" s="1"/>
  <c r="G11" i="1"/>
  <c r="I11" i="1" s="1"/>
  <c r="G9" i="1"/>
  <c r="I9" i="1" s="1"/>
  <c r="I8" i="1" l="1"/>
  <c r="I12" i="1"/>
</calcChain>
</file>

<file path=xl/sharedStrings.xml><?xml version="1.0" encoding="utf-8"?>
<sst xmlns="http://schemas.openxmlformats.org/spreadsheetml/2006/main" count="66" uniqueCount="59">
  <si>
    <t>sinapi</t>
  </si>
  <si>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</si>
  <si>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</si>
  <si>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</si>
  <si>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</si>
  <si>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r>
      <rPr>
        <b/>
        <sz val="8"/>
        <color rgb="FF080707"/>
        <rFont val="Calibri"/>
        <family val="2"/>
        <scheme val="minor"/>
      </rPr>
      <t>SERVIÇOS PRELIMINARES</t>
    </r>
  </si>
  <si>
    <r>
      <rPr>
        <b/>
        <sz val="8"/>
        <color rgb="FF080707"/>
        <rFont val="Calibri"/>
        <family val="2"/>
        <scheme val="minor"/>
      </rPr>
      <t>TOTAL DO ORÇAMENTO</t>
    </r>
  </si>
  <si>
    <t>1.0</t>
  </si>
  <si>
    <t>1.1</t>
  </si>
  <si>
    <t>1.2</t>
  </si>
  <si>
    <t>2.0</t>
  </si>
  <si>
    <t>2.1</t>
  </si>
  <si>
    <t>2.2</t>
  </si>
  <si>
    <t>3.0</t>
  </si>
  <si>
    <t>3.1</t>
  </si>
  <si>
    <t>3.2</t>
  </si>
  <si>
    <t>4.0</t>
  </si>
  <si>
    <t>4.1</t>
  </si>
  <si>
    <t>Custo Unitário</t>
  </si>
  <si>
    <t>TOTAL</t>
  </si>
  <si>
    <t>m²</t>
  </si>
  <si>
    <t>m³</t>
  </si>
  <si>
    <t>txkm</t>
  </si>
  <si>
    <t>TRANSPORTE MATERIAIS BETUMINOSOS</t>
  </si>
  <si>
    <t>Unitário com BDI</t>
  </si>
  <si>
    <t>h</t>
  </si>
  <si>
    <t>Limpeza de Superfície c/ jato de alta pressão</t>
  </si>
  <si>
    <t>BDI:</t>
  </si>
  <si>
    <t>CARLOS JUAREZ VAZ - CREA RS 39.553</t>
  </si>
  <si>
    <t>Responsável Técnico  - Engº Civil</t>
  </si>
  <si>
    <t>Prefeito Municipal</t>
  </si>
  <si>
    <t>Santo Antônio das Missões, 29 de janeiro de 2020.</t>
  </si>
  <si>
    <t>ORÇAMENTO PAVIMENTAÇÃO - REPERFILAGEM ASFÁLTICA</t>
  </si>
  <si>
    <t>Obra: REPERFILAGEM ASFÁLICA ÁREAS DE ESTACIONAMENTO COM CBUQ   - Municipio de Santo Antônio das Missões -rs</t>
  </si>
  <si>
    <t>Logradouro: Rua Prefeito José Nunes de Abreu - trecho entre as ruas Adriano Dorneles e Assis Antônio Dias : 1380,00 m²</t>
  </si>
  <si>
    <t>Logradouro: Av. Florduarte José Marques - trecho entre as ruas Adriano Dorneles e Ricardo Santiago de Godoy : 2.693,80 m²</t>
  </si>
  <si>
    <t>SINAPI 08/2021</t>
  </si>
  <si>
    <t>Mobilização de Equipe e transporte de equipamentos</t>
  </si>
  <si>
    <t>1.3</t>
  </si>
  <si>
    <t>Engenheiro Junior com encargos</t>
  </si>
  <si>
    <t>Encarregado geral de obras com encargos</t>
  </si>
  <si>
    <t>vb</t>
  </si>
  <si>
    <t>V.Mercado</t>
  </si>
  <si>
    <t>PAVIMENTAÇÃO ASFÁLTICA</t>
  </si>
  <si>
    <t>Composição 1</t>
  </si>
  <si>
    <t>Composição 2</t>
  </si>
  <si>
    <t>Execução Pintura de ligação EA - RM - 1C</t>
  </si>
  <si>
    <t xml:space="preserve">Execução de pavimento com CBUQ 3,0 cm - Reperfilagem - Exclusive Transporte </t>
  </si>
  <si>
    <t>Transporte Brita para CBUQ - com caminhão basculante 10 m³</t>
  </si>
  <si>
    <t>Transporte com caminhão basculante de 10m³, em vianurbana pavimentada, adicional para DMT excedente a 30 km</t>
  </si>
  <si>
    <t>2.3</t>
  </si>
  <si>
    <t>2.4</t>
  </si>
  <si>
    <t>2.5</t>
  </si>
  <si>
    <t>SERVIÇOS FINAIS</t>
  </si>
  <si>
    <t>Desmobilização de equipe e transporte de equipamentos</t>
  </si>
  <si>
    <t>Composição 3</t>
  </si>
  <si>
    <t>FELISBERTO DOS SANTOS FERREIRA</t>
  </si>
  <si>
    <t>Transporte asfalto (teor 6%) caminhão 30.000 L em rodovias pavimentadas p/ DMT superior a 100 km - 450 km</t>
  </si>
  <si>
    <t>Transporte emulsão asfáltica, c/ caminhão 30.000 L em rodovias pavimentadas superior a 100 km - 450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</si>
</sst>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6"/>
      <color rgb="FF211F1D"/>
      <name val="Calibri"/>
      <family val="2"/>
      <scheme val="minor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44" fontId="9" fillId="0" borderId="1" xfId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center" wrapText="1"/>
    </xf>
    <xf numFmtId="44" fontId="7" fillId="2" borderId="6" xfId="1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left" vertical="center" wrapText="1"/>
    </xf>
    <xf numFmtId="2" fontId="9" fillId="0" borderId="6" xfId="0" applyNumberFormat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top" wrapText="1"/>
    </xf>
    <xf numFmtId="44" fontId="7" fillId="2" borderId="6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44" fontId="6" fillId="2" borderId="6" xfId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165" fontId="13" fillId="0" borderId="1" xfId="0" applyNumberFormat="1" applyFont="1" applyFill="1" applyBorder="1" applyAlignment="1">
      <alignment horizontal="left" vertical="center" wrapText="1"/>
    </xf>
    <xf numFmtId="0" fontId="14" fillId="0" borderId="15" xfId="0" applyFont="1" applyBorder="1" applyAlignment="1">
      <alignment horizontal="left"/>
    </xf>
    <xf numFmtId="44" fontId="9" fillId="0" borderId="2" xfId="1" applyFont="1" applyFill="1" applyBorder="1" applyAlignment="1">
      <alignment horizontal="left" vertical="center" wrapText="1"/>
    </xf>
    <xf numFmtId="44" fontId="9" fillId="0" borderId="3" xfId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10" fontId="7" fillId="0" borderId="11" xfId="2" applyNumberFormat="1" applyFont="1" applyFill="1" applyBorder="1" applyAlignment="1">
      <alignment horizontal="left" vertical="center"/>
    </xf>
    <xf numFmtId="10" fontId="7" fillId="0" borderId="12" xfId="2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44" fontId="6" fillId="2" borderId="2" xfId="1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top"/>
    </xf>
    <xf numFmtId="44" fontId="6" fillId="2" borderId="6" xfId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top" wrapText="1"/>
    </xf>
    <xf numFmtId="44" fontId="5" fillId="2" borderId="6" xfId="1" applyFont="1" applyFill="1" applyBorder="1" applyAlignment="1">
      <alignment horizontal="center" vertical="center" wrapText="1"/>
    </xf>
    <xf numFmtId="44" fontId="7" fillId="2" borderId="6" xfId="1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0"/>
  <sheetViews>
    <sheetView tabSelected="1" topLeftCell="A16" zoomScale="120" zoomScaleNormal="120" zoomScalePageLayoutView="110" workbookViewId="0">
      <selection activeCell="C22" sqref="C22"/>
    </sheetView>
  </sheetViews>
  <sheetFormatPr defaultColWidth="9.33203125" defaultRowHeight="12.75" x14ac:dyDescent="0.2"/>
  <cols>
    <col min="1" max="1" width="10.1640625" customWidth="1"/>
    <col min="2" max="2" width="4.5" customWidth="1"/>
    <col min="3" max="3" width="51.6640625" customWidth="1"/>
    <col min="4" max="4" width="5.83203125" customWidth="1"/>
    <col min="5" max="5" width="8.83203125" customWidth="1"/>
    <col min="6" max="6" width="11.5" customWidth="1"/>
    <col min="7" max="7" width="2.1640625" customWidth="1"/>
    <col min="8" max="8" width="9.33203125" customWidth="1"/>
    <col min="9" max="9" width="5.83203125" customWidth="1"/>
    <col min="10" max="10" width="7.1640625" customWidth="1"/>
    <col min="11" max="11" width="4.6640625" customWidth="1"/>
  </cols>
  <sheetData>
    <row r="3" spans="1:10" ht="21.75" customHeight="1" x14ac:dyDescent="0.2">
      <c r="A3" s="57" t="s">
        <v>32</v>
      </c>
      <c r="B3" s="58"/>
      <c r="C3" s="58"/>
      <c r="D3" s="58"/>
      <c r="E3" s="58"/>
      <c r="F3" s="58"/>
      <c r="G3" s="58"/>
      <c r="H3" s="58"/>
      <c r="I3" s="58"/>
      <c r="J3" s="59"/>
    </row>
    <row r="4" spans="1:10" x14ac:dyDescent="0.2">
      <c r="A4" s="11" t="s">
        <v>33</v>
      </c>
      <c r="B4" s="8"/>
      <c r="C4" s="8"/>
      <c r="D4" s="8"/>
      <c r="E4" s="8"/>
      <c r="F4" s="8"/>
      <c r="G4" s="71" t="s">
        <v>36</v>
      </c>
      <c r="H4" s="71"/>
      <c r="I4" s="71"/>
      <c r="J4" s="72"/>
    </row>
    <row r="5" spans="1:10" x14ac:dyDescent="0.2">
      <c r="A5" s="12" t="s">
        <v>35</v>
      </c>
      <c r="B5" s="13"/>
      <c r="C5" s="13"/>
      <c r="D5" s="13"/>
      <c r="E5" s="13"/>
      <c r="F5" s="14"/>
      <c r="G5" s="46"/>
      <c r="H5" s="46"/>
      <c r="I5" s="46"/>
      <c r="J5" s="47"/>
    </row>
    <row r="6" spans="1:10" x14ac:dyDescent="0.2">
      <c r="A6" s="12" t="s">
        <v>34</v>
      </c>
      <c r="B6" s="13"/>
      <c r="C6" s="13"/>
      <c r="D6" s="13"/>
      <c r="E6" s="13"/>
      <c r="F6" s="13"/>
      <c r="G6" s="62" t="s">
        <v>27</v>
      </c>
      <c r="H6" s="62"/>
      <c r="I6" s="63">
        <v>0.25</v>
      </c>
      <c r="J6" s="64"/>
    </row>
    <row r="7" spans="1:10" ht="20.25" customHeight="1" x14ac:dyDescent="0.2">
      <c r="A7" s="9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37" t="s">
        <v>18</v>
      </c>
      <c r="G7" s="65" t="s">
        <v>24</v>
      </c>
      <c r="H7" s="66"/>
      <c r="I7" s="65" t="s">
        <v>19</v>
      </c>
      <c r="J7" s="66"/>
    </row>
    <row r="8" spans="1:10" ht="12.75" customHeight="1" x14ac:dyDescent="0.2">
      <c r="A8" s="1"/>
      <c r="B8" s="42" t="s">
        <v>7</v>
      </c>
      <c r="C8" s="2" t="s">
        <v>5</v>
      </c>
      <c r="D8" s="3"/>
      <c r="E8" s="1"/>
      <c r="F8" s="1"/>
      <c r="G8" s="67"/>
      <c r="H8" s="68"/>
      <c r="I8" s="69">
        <f>SUM(I9:I11)</f>
        <v>3749.375</v>
      </c>
      <c r="J8" s="70"/>
    </row>
    <row r="9" spans="1:10" ht="12.75" customHeight="1" x14ac:dyDescent="0.2">
      <c r="A9" s="52" t="s">
        <v>44</v>
      </c>
      <c r="B9" s="43" t="s">
        <v>8</v>
      </c>
      <c r="C9" s="35" t="s">
        <v>37</v>
      </c>
      <c r="D9" s="33" t="s">
        <v>41</v>
      </c>
      <c r="E9" s="7">
        <v>1</v>
      </c>
      <c r="F9" s="6">
        <v>2200</v>
      </c>
      <c r="G9" s="54">
        <f>F9*I6+F9</f>
        <v>2750</v>
      </c>
      <c r="H9" s="55"/>
      <c r="I9" s="54">
        <f>E9*G9</f>
        <v>2750</v>
      </c>
      <c r="J9" s="55"/>
    </row>
    <row r="10" spans="1:10" ht="12.75" customHeight="1" x14ac:dyDescent="0.2">
      <c r="A10" s="5">
        <v>90777</v>
      </c>
      <c r="B10" s="43" t="s">
        <v>9</v>
      </c>
      <c r="C10" s="35" t="s">
        <v>39</v>
      </c>
      <c r="D10" s="33" t="s">
        <v>25</v>
      </c>
      <c r="E10" s="7">
        <v>5</v>
      </c>
      <c r="F10" s="6">
        <v>82.52</v>
      </c>
      <c r="G10" s="54">
        <f>F10*I6+F10</f>
        <v>103.14999999999999</v>
      </c>
      <c r="H10" s="55"/>
      <c r="I10" s="54">
        <f>E10*G10</f>
        <v>515.75</v>
      </c>
      <c r="J10" s="55"/>
    </row>
    <row r="11" spans="1:10" ht="13.5" customHeight="1" x14ac:dyDescent="0.2">
      <c r="A11" s="4">
        <v>90776</v>
      </c>
      <c r="B11" s="43" t="s">
        <v>38</v>
      </c>
      <c r="C11" s="35" t="s">
        <v>40</v>
      </c>
      <c r="D11" s="33" t="s">
        <v>25</v>
      </c>
      <c r="E11" s="7">
        <v>10</v>
      </c>
      <c r="F11" s="6">
        <v>38.69</v>
      </c>
      <c r="G11" s="54">
        <f>F11*I6+F11</f>
        <v>48.362499999999997</v>
      </c>
      <c r="H11" s="55"/>
      <c r="I11" s="54">
        <f>E11*G11</f>
        <v>483.625</v>
      </c>
      <c r="J11" s="55"/>
    </row>
    <row r="12" spans="1:10" ht="11.25" customHeight="1" x14ac:dyDescent="0.2">
      <c r="A12" s="16"/>
      <c r="B12" s="44" t="s">
        <v>10</v>
      </c>
      <c r="C12" s="38" t="s">
        <v>43</v>
      </c>
      <c r="D12" s="17"/>
      <c r="E12" s="18"/>
      <c r="F12" s="19"/>
      <c r="G12" s="78"/>
      <c r="H12" s="78"/>
      <c r="I12" s="73">
        <f>SUM(I13:J17)</f>
        <v>158987.51999999999</v>
      </c>
      <c r="J12" s="73"/>
    </row>
    <row r="13" spans="1:10" ht="13.5" customHeight="1" x14ac:dyDescent="0.2">
      <c r="A13" s="53">
        <v>99064</v>
      </c>
      <c r="B13" s="41" t="s">
        <v>11</v>
      </c>
      <c r="C13" s="39" t="s">
        <v>26</v>
      </c>
      <c r="D13" s="34" t="s">
        <v>20</v>
      </c>
      <c r="E13" s="21">
        <v>3200</v>
      </c>
      <c r="F13" s="22">
        <v>2.2400000000000002</v>
      </c>
      <c r="G13" s="56">
        <f>F13*I6+F13</f>
        <v>2.8000000000000003</v>
      </c>
      <c r="H13" s="56"/>
      <c r="I13" s="56">
        <f t="shared" ref="I13:I16" si="0">G13*E13</f>
        <v>8960</v>
      </c>
      <c r="J13" s="56"/>
    </row>
    <row r="14" spans="1:10" ht="12" customHeight="1" x14ac:dyDescent="0.2">
      <c r="A14" s="20">
        <v>96402</v>
      </c>
      <c r="B14" s="41" t="s">
        <v>12</v>
      </c>
      <c r="C14" s="23" t="s">
        <v>46</v>
      </c>
      <c r="D14" s="34" t="s">
        <v>20</v>
      </c>
      <c r="E14" s="21">
        <v>3200</v>
      </c>
      <c r="F14" s="22">
        <v>2.3199999999999998</v>
      </c>
      <c r="G14" s="56">
        <f>F14*I6+F14</f>
        <v>2.9</v>
      </c>
      <c r="H14" s="56"/>
      <c r="I14" s="56">
        <f t="shared" si="0"/>
        <v>9280</v>
      </c>
      <c r="J14" s="56"/>
    </row>
    <row r="15" spans="1:10" ht="20.25" customHeight="1" x14ac:dyDescent="0.2">
      <c r="A15" s="52" t="s">
        <v>45</v>
      </c>
      <c r="B15" s="41" t="s">
        <v>50</v>
      </c>
      <c r="C15" s="40" t="s">
        <v>47</v>
      </c>
      <c r="D15" s="34" t="s">
        <v>21</v>
      </c>
      <c r="E15" s="21">
        <v>96</v>
      </c>
      <c r="F15" s="22">
        <v>1108</v>
      </c>
      <c r="G15" s="56">
        <f>F15*I6+F15</f>
        <v>1385</v>
      </c>
      <c r="H15" s="56"/>
      <c r="I15" s="56">
        <f t="shared" si="0"/>
        <v>132960</v>
      </c>
      <c r="J15" s="56"/>
    </row>
    <row r="16" spans="1:10" ht="14.25" customHeight="1" x14ac:dyDescent="0.2">
      <c r="A16" s="20">
        <v>93596</v>
      </c>
      <c r="B16" s="41" t="s">
        <v>51</v>
      </c>
      <c r="C16" s="39" t="s">
        <v>48</v>
      </c>
      <c r="D16" s="34" t="s">
        <v>22</v>
      </c>
      <c r="E16" s="21">
        <v>5760</v>
      </c>
      <c r="F16" s="51">
        <v>0.52</v>
      </c>
      <c r="G16" s="56">
        <f>F16*I6+F16</f>
        <v>0.65</v>
      </c>
      <c r="H16" s="56"/>
      <c r="I16" s="56">
        <f t="shared" si="0"/>
        <v>3744</v>
      </c>
      <c r="J16" s="56"/>
    </row>
    <row r="17" spans="1:10" ht="21" customHeight="1" x14ac:dyDescent="0.2">
      <c r="A17" s="20">
        <v>93596</v>
      </c>
      <c r="B17" s="41" t="s">
        <v>52</v>
      </c>
      <c r="C17" s="39" t="s">
        <v>49</v>
      </c>
      <c r="D17" s="34" t="s">
        <v>22</v>
      </c>
      <c r="E17" s="21">
        <v>6220.8</v>
      </c>
      <c r="F17" s="36">
        <v>0.52</v>
      </c>
      <c r="G17" s="56">
        <f>F17*I6+F17</f>
        <v>0.65</v>
      </c>
      <c r="H17" s="56"/>
      <c r="I17" s="56">
        <f t="shared" ref="I17" si="1">G17*E17</f>
        <v>4043.5200000000004</v>
      </c>
      <c r="J17" s="56"/>
    </row>
    <row r="18" spans="1:10" ht="14.25" customHeight="1" x14ac:dyDescent="0.2">
      <c r="A18" s="24"/>
      <c r="B18" s="44" t="s">
        <v>13</v>
      </c>
      <c r="C18" s="38" t="s">
        <v>23</v>
      </c>
      <c r="D18" s="25"/>
      <c r="E18" s="26"/>
      <c r="F18" s="27"/>
      <c r="G18" s="73"/>
      <c r="H18" s="73"/>
      <c r="I18" s="73">
        <f>SUM(I19:J20)</f>
        <v>5554.08</v>
      </c>
      <c r="J18" s="73"/>
    </row>
    <row r="19" spans="1:10" ht="26.25" customHeight="1" x14ac:dyDescent="0.2">
      <c r="A19" s="5" t="s">
        <v>42</v>
      </c>
      <c r="B19" s="45" t="s">
        <v>14</v>
      </c>
      <c r="C19" s="40" t="s">
        <v>57</v>
      </c>
      <c r="D19" s="34" t="s">
        <v>22</v>
      </c>
      <c r="E19" s="21">
        <v>6220.8</v>
      </c>
      <c r="F19" s="22">
        <v>0.57999999999999996</v>
      </c>
      <c r="G19" s="56">
        <f>F19*I6+F19</f>
        <v>0.72499999999999998</v>
      </c>
      <c r="H19" s="56"/>
      <c r="I19" s="56">
        <f>G19*E19</f>
        <v>4510.08</v>
      </c>
      <c r="J19" s="56"/>
    </row>
    <row r="20" spans="1:10" ht="26.25" customHeight="1" x14ac:dyDescent="0.2">
      <c r="A20" s="5" t="s">
        <v>42</v>
      </c>
      <c r="B20" s="45" t="s">
        <v>15</v>
      </c>
      <c r="C20" s="39" t="s">
        <v>58</v>
      </c>
      <c r="D20" s="34" t="s">
        <v>22</v>
      </c>
      <c r="E20" s="21">
        <v>1440</v>
      </c>
      <c r="F20" s="51">
        <v>0.57999999999999996</v>
      </c>
      <c r="G20" s="56">
        <f>F20*I6+F20</f>
        <v>0.72499999999999998</v>
      </c>
      <c r="H20" s="56"/>
      <c r="I20" s="56">
        <f t="shared" ref="I20" si="2">G20*E20</f>
        <v>1044</v>
      </c>
      <c r="J20" s="56"/>
    </row>
    <row r="21" spans="1:10" ht="17.25" customHeight="1" x14ac:dyDescent="0.2">
      <c r="A21" s="24"/>
      <c r="B21" s="44" t="s">
        <v>16</v>
      </c>
      <c r="C21" s="38" t="s">
        <v>53</v>
      </c>
      <c r="D21" s="25"/>
      <c r="E21" s="26"/>
      <c r="F21" s="50"/>
      <c r="G21" s="73"/>
      <c r="H21" s="73"/>
      <c r="I21" s="73">
        <f>SUM(I22)</f>
        <v>2750</v>
      </c>
      <c r="J21" s="73"/>
    </row>
    <row r="22" spans="1:10" ht="16.5" customHeight="1" x14ac:dyDescent="0.2">
      <c r="A22" s="52" t="s">
        <v>55</v>
      </c>
      <c r="B22" s="45" t="s">
        <v>17</v>
      </c>
      <c r="C22" s="40" t="s">
        <v>54</v>
      </c>
      <c r="D22" s="33" t="s">
        <v>41</v>
      </c>
      <c r="E22" s="7">
        <v>1</v>
      </c>
      <c r="F22" s="6">
        <v>2200</v>
      </c>
      <c r="G22" s="54">
        <f>F22*I6+F22</f>
        <v>2750</v>
      </c>
      <c r="H22" s="55"/>
      <c r="I22" s="54">
        <f>E22*G22</f>
        <v>2750</v>
      </c>
      <c r="J22" s="55"/>
    </row>
    <row r="23" spans="1:10" ht="15.95" customHeight="1" x14ac:dyDescent="0.2">
      <c r="A23" s="28"/>
      <c r="B23" s="17"/>
      <c r="C23" s="29" t="s">
        <v>6</v>
      </c>
      <c r="D23" s="28"/>
      <c r="E23" s="30"/>
      <c r="F23" s="31"/>
      <c r="G23" s="76"/>
      <c r="H23" s="76"/>
      <c r="I23" s="77">
        <f>I21+I18+I12+I8</f>
        <v>171040.97499999998</v>
      </c>
      <c r="J23" s="77"/>
    </row>
    <row r="24" spans="1:10" ht="15.95" customHeight="1" x14ac:dyDescent="0.2"/>
    <row r="25" spans="1:10" x14ac:dyDescent="0.2">
      <c r="C25" s="48" t="s">
        <v>31</v>
      </c>
    </row>
    <row r="27" spans="1:10" x14ac:dyDescent="0.2">
      <c r="C27" s="49" t="s">
        <v>28</v>
      </c>
      <c r="E27" s="49" t="s">
        <v>56</v>
      </c>
    </row>
    <row r="28" spans="1:10" x14ac:dyDescent="0.2">
      <c r="C28" s="48" t="s">
        <v>29</v>
      </c>
      <c r="E28" s="48" t="s">
        <v>30</v>
      </c>
    </row>
    <row r="29" spans="1:10" x14ac:dyDescent="0.2">
      <c r="G29" s="74"/>
      <c r="H29" s="74"/>
      <c r="I29" s="74"/>
      <c r="J29" s="74"/>
    </row>
    <row r="33" spans="2:9" x14ac:dyDescent="0.2">
      <c r="C33" s="32"/>
    </row>
    <row r="34" spans="2:9" x14ac:dyDescent="0.2">
      <c r="B34" s="8"/>
    </row>
    <row r="37" spans="2:9" x14ac:dyDescent="0.2">
      <c r="C37" s="32"/>
      <c r="F37" s="60"/>
      <c r="G37" s="61"/>
      <c r="H37" s="61"/>
      <c r="I37" s="61"/>
    </row>
    <row r="38" spans="2:9" x14ac:dyDescent="0.2">
      <c r="C38" s="15"/>
      <c r="F38" s="75"/>
      <c r="G38" s="75"/>
      <c r="H38" s="75"/>
      <c r="I38" s="75"/>
    </row>
    <row r="39" spans="2:9" x14ac:dyDescent="0.2">
      <c r="C39" s="15"/>
      <c r="F39" s="75"/>
      <c r="G39" s="75"/>
      <c r="H39" s="75"/>
      <c r="I39" s="75"/>
    </row>
    <row r="40" spans="2:9" x14ac:dyDescent="0.2">
      <c r="F40" s="75"/>
      <c r="G40" s="75"/>
      <c r="H40" s="75"/>
      <c r="I40" s="75"/>
    </row>
  </sheetData>
  <mergeCells count="43">
    <mergeCell ref="F38:I38"/>
    <mergeCell ref="F39:I39"/>
    <mergeCell ref="F40:I40"/>
    <mergeCell ref="G13:H13"/>
    <mergeCell ref="I13:J13"/>
    <mergeCell ref="G14:H14"/>
    <mergeCell ref="I14:J14"/>
    <mergeCell ref="G15:H15"/>
    <mergeCell ref="I15:J15"/>
    <mergeCell ref="G23:H23"/>
    <mergeCell ref="I23:J23"/>
    <mergeCell ref="G18:H18"/>
    <mergeCell ref="I18:J18"/>
    <mergeCell ref="G19:H19"/>
    <mergeCell ref="I20:J20"/>
    <mergeCell ref="F37:I37"/>
    <mergeCell ref="G6:H6"/>
    <mergeCell ref="I6:J6"/>
    <mergeCell ref="G7:H7"/>
    <mergeCell ref="I7:J7"/>
    <mergeCell ref="G8:H8"/>
    <mergeCell ref="I8:J8"/>
    <mergeCell ref="G10:H10"/>
    <mergeCell ref="I19:J19"/>
    <mergeCell ref="G17:H17"/>
    <mergeCell ref="I17:J17"/>
    <mergeCell ref="G21:H21"/>
    <mergeCell ref="I21:J21"/>
    <mergeCell ref="G20:H20"/>
    <mergeCell ref="G29:J29"/>
    <mergeCell ref="G12:H12"/>
    <mergeCell ref="G22:H22"/>
    <mergeCell ref="I22:J22"/>
    <mergeCell ref="G16:H16"/>
    <mergeCell ref="I16:J16"/>
    <mergeCell ref="A3:J3"/>
    <mergeCell ref="G4:J4"/>
    <mergeCell ref="I12:J12"/>
    <mergeCell ref="G9:H9"/>
    <mergeCell ref="I9:J9"/>
    <mergeCell ref="G11:H11"/>
    <mergeCell ref="I11:J11"/>
    <mergeCell ref="I10:J10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Juarez</cp:lastModifiedBy>
  <cp:lastPrinted>2020-03-12T12:20:36Z</cp:lastPrinted>
  <dcterms:created xsi:type="dcterms:W3CDTF">2019-07-18T19:54:16Z</dcterms:created>
  <dcterms:modified xsi:type="dcterms:W3CDTF">2021-10-26T16:18:06Z</dcterms:modified>
</cp:coreProperties>
</file>